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6769036-BACF-4070-A2BA-6DC69FE0B44C}" xr6:coauthVersionLast="47" xr6:coauthVersionMax="47" xr10:uidLastSave="{00000000-0000-0000-0000-000000000000}"/>
  <bookViews>
    <workbookView xWindow="-98" yWindow="-98" windowWidth="21795" windowHeight="12975" xr2:uid="{5C233110-9231-4474-B1BB-0294CC5720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8" i="1"/>
  <c r="M18" i="1"/>
  <c r="M26" i="1"/>
  <c r="M31" i="1"/>
  <c r="M30" i="1" s="1"/>
  <c r="M41" i="1"/>
  <c r="M49" i="1"/>
  <c r="M48" i="1"/>
  <c r="M54" i="1"/>
  <c r="M53" i="1" s="1"/>
  <c r="M58" i="1"/>
  <c r="M57" i="1"/>
  <c r="M39" i="1"/>
  <c r="M24" i="1"/>
  <c r="M22" i="1"/>
  <c r="M16" i="1"/>
  <c r="M14" i="1"/>
  <c r="M38" i="1" l="1"/>
  <c r="M3" i="1"/>
  <c r="M60" i="1" l="1"/>
</calcChain>
</file>

<file path=xl/sharedStrings.xml><?xml version="1.0" encoding="utf-8"?>
<sst xmlns="http://schemas.openxmlformats.org/spreadsheetml/2006/main" count="117" uniqueCount="109">
  <si>
    <t>Sasaran</t>
  </si>
  <si>
    <t>Indikator</t>
  </si>
  <si>
    <t>Target</t>
  </si>
  <si>
    <t>Tw1</t>
  </si>
  <si>
    <t>Tw2</t>
  </si>
  <si>
    <t>Tw3</t>
  </si>
  <si>
    <t>Tw4</t>
  </si>
  <si>
    <t>Program/Kegiatan/Sub Kegiatan</t>
  </si>
  <si>
    <t>Output</t>
  </si>
  <si>
    <t>Penanggung Jawab</t>
  </si>
  <si>
    <t>Pagu Anggaran</t>
  </si>
  <si>
    <t>(Rp)</t>
  </si>
  <si>
    <t>Penyusunan Dokumen Perencanaan Perangkat Daerah</t>
  </si>
  <si>
    <t>Evaluasi Kinerja Perangkat Daerah</t>
  </si>
  <si>
    <t>Penyediaan Gaji dan Tunjangan ASN</t>
  </si>
  <si>
    <t>Penyediaan Administrasi Pelaksanaan Tugas ASN</t>
  </si>
  <si>
    <t>Koordinasi dan Penyusunan Laporan Keuangan Bulanan/ Triwulanan/ Semesteran SKPD</t>
  </si>
  <si>
    <t>Penatausahaan Barang Milik Daerah pada SKPD</t>
  </si>
  <si>
    <t>Pelaksanaan Penatausahaan dan Pengujian/Verifikasi Keuangan SKPD</t>
  </si>
  <si>
    <t>Penyusunan Pelaporan dan Analisis Prognosis Realisasi Anggaran</t>
  </si>
  <si>
    <t>Administrasi Keuangan Perangkat Daerah</t>
  </si>
  <si>
    <t>PROGRAM PENUNJANG URUSAN PEMERINTAHAN DAERAH KABUPATEN/KOTA</t>
  </si>
  <si>
    <t>Perencanaan, Penganggaran, dan Evaluasl Kinerja Perangkat Daerah</t>
  </si>
  <si>
    <t>Koordinasi dan Penyusunan Laporan Capaian Kinerja dan Ikhtisar Realisasi Kinerja SKPD</t>
  </si>
  <si>
    <t>Administrasi Barang Milik Daerah pada Perangkat Daarah</t>
  </si>
  <si>
    <t>Administrasi Kepegawaian Parangkat Daerah</t>
  </si>
  <si>
    <t>Penyediaan Peralatan dan Perlengkapan Kantor</t>
  </si>
  <si>
    <t>Monitoring Opini dan Aspirasi Publik</t>
  </si>
  <si>
    <t>Pengelolaan Media Komunikasi Publik</t>
  </si>
  <si>
    <t>Layanan Hubungan Media</t>
  </si>
  <si>
    <t>Penyediaan Peralatan Rumah Tangga</t>
  </si>
  <si>
    <t>Pemeliharaan Peralatan dan Mesin Lainnya</t>
  </si>
  <si>
    <t>Pendidikan dan Pelatihan Pegawai Berdasarkan Tugas dan Fungsi</t>
  </si>
  <si>
    <t>Kegiatan Administrasi Umum Perangkat Daerah</t>
  </si>
  <si>
    <t>Penyelenggaraan Rapat Koordinasi dan Konsultasi SKPD</t>
  </si>
  <si>
    <t>Pengadaan Barang Milik Daerah Penunjang Urusan Pemerintah Daerah</t>
  </si>
  <si>
    <t>Pengadaan Kendaraan Dinas Operasional atau Lapangan</t>
  </si>
  <si>
    <t>Penyediaan Jasa Penunjang Urusan Pemerintahan Daerah</t>
  </si>
  <si>
    <t>Penyediaan Jasa Komunikasi, Sumber Daya Air dan Listrik</t>
  </si>
  <si>
    <t>Penyediaan Barang Milik Daerah Penunjang Urusan Pemerintahan Daerah</t>
  </si>
  <si>
    <t>Penyediaan Jasa Pemeliharaan, Biaya Pemeliharaan dan Pajak Kendaraan Perorangan Dinas atau Kendaraan Dinas Jabatan</t>
  </si>
  <si>
    <t>Pemeliharaan/Rehabilitasi Gedung Kantor dan Bangunan Lainnya</t>
  </si>
  <si>
    <t>PROGRAM INFORMASI DAN KOMUNIKASI PUBLIK</t>
  </si>
  <si>
    <t>Kegiatan Pengelolaan Informasi dan Komunikasi Publik Pemerintah Daerah Kabupaten/kota</t>
  </si>
  <si>
    <t>Pelayanan Informasi Publik</t>
  </si>
  <si>
    <t>Kemitraan dengan Pemangku Kepentingan</t>
  </si>
  <si>
    <t>Penyediaan/Pengadaan Sarana dan Prasarana Pendukung Informasi dan Komunikasi Publik Pemerintah Daerah Kabupaten/Kota</t>
  </si>
  <si>
    <t>PROGRAM APLIKASI INFORMATIKA</t>
  </si>
  <si>
    <t>Kegiatan Pengelolaaan Nama Domain yang telah Ditetapkan oleh Pemerintah Pusat dan Sub Domain di Lingkup Pemerintah Daerah Kabupaten/Kota</t>
  </si>
  <si>
    <t>Penyelenggaraan Sistem Jaringan Intra Pemerintah Daerah</t>
  </si>
  <si>
    <t>Kegiatan Pengelolaaan Egoverment di Lingkup Pemerintah Daerah Kabupaten/Kota</t>
  </si>
  <si>
    <t>Pengelolaan Pusat Data Pemerintahan Daerah</t>
  </si>
  <si>
    <t>Koordinasi dan Sinkronisasi Sistem Keamanan Informasi</t>
  </si>
  <si>
    <t>Monitoring, Evaluasi dan Pelaporan Pengembangan Ekosistem SPBE</t>
  </si>
  <si>
    <t>Penyelenggaraan Sistem Penghubung Layanan Pemerintah</t>
  </si>
  <si>
    <t>Pengembangan dan Pengelolaan Ekosistem Kabupaten/Kota Cerdas dan Kota Cerdas</t>
  </si>
  <si>
    <t>Pengembangan dan Pengelolaan Sumber Daya Teknologi Informasi dan Komunikasi Pemda</t>
  </si>
  <si>
    <t>PROGRAM PENYELENGGARAAN STATISTIK SEKTORAL</t>
  </si>
  <si>
    <t>Kegiatan Penyelenggaraan Statistik Sektoral di Lingkup Daerah Kabupaten/Kota</t>
  </si>
  <si>
    <t>Koordinasi dan Sinkronisasi Pengumpulan, Pengolahan, Analisis dan Diseminasi Data Statistik Sektoral</t>
  </si>
  <si>
    <t>Peningkatan Kapasitas SDM Pemerintah Daerah dalam Peningkatan Mutu Statistik Daerah yg Terintegrasi</t>
  </si>
  <si>
    <t>Pengembangan Insfrastruktur</t>
  </si>
  <si>
    <t>PROGRAM PENYELENGGARAAN PERSANDIAN UNTUK PENGAMANAN INFORMASI</t>
  </si>
  <si>
    <t>Kegiatan Penyelenggaraan Persandian untuk Pengamanan Informasi Pemerintah Daeah Kabupaten/Kota</t>
  </si>
  <si>
    <t>Penetapan Kebijakan Tata Kelola Keamanan Informasi dan Jaring Komunikasi Sandi Pemerintah Daerah Kabupaten/Kota</t>
  </si>
  <si>
    <t>Pelaksanaan Analisis Kebutuhan dan Pengelolaan Sumber Daya Keamanan Informasi Pemerintah Daerah Kabupaten/Kota</t>
  </si>
  <si>
    <t>Pengelolaan Media Komunikasi Publik UPTD RADIO</t>
  </si>
  <si>
    <t>JUMLAH</t>
  </si>
  <si>
    <t>Meningkatnya Komitmen dan Integritas Aparatur dalam Melaksanakan Tugas dan Fungsinya di Bidang Komunikasi dan Informatika, Persandian dan Statistik</t>
  </si>
  <si>
    <t>Tersedianya Dokumen Perencanaan, Penganggaran, dan Pelaporan Perangkat Daerah</t>
  </si>
  <si>
    <t>Jumlah Laporan Capaian Kinerja dan Ikhtisar Realisasi Kinerja SKPD dan Laporan hasil Koordinasi Penyusunan Laporan Capaian Kinerja dan Ikhtisar Realisasi Kinerja SKPD</t>
  </si>
  <si>
    <t>Jumlah Laporan Evaluasi Kinerja Perangkat Daerah</t>
  </si>
  <si>
    <t>Tersedianya Gaji TK2D</t>
  </si>
  <si>
    <t>Jumlah Dokumen Penatausahaan dan Pengujian/Verifikasi Keuangan SKPD</t>
  </si>
  <si>
    <t>Jumlah Laporan Keuangan 
Bulanan/Triwulanan/Semester
an SKPD</t>
  </si>
  <si>
    <t>Jumlah Dokumen Pelaporan 
dan Analisis Prognosis 
Realisasi Anggaran</t>
  </si>
  <si>
    <t>Jumlah Dokumen 
Penatausahaan Barang Milik 
Daerah</t>
  </si>
  <si>
    <t>Tersedianya Pengelolaan Administrasi Kepegawaian Daerah</t>
  </si>
  <si>
    <t>Terpenuhinya Pengelolaan 
Administrasi Umum Perangkat 
Daerah</t>
  </si>
  <si>
    <t>Jumlah Paket Peralatan Rumah 
Tangga Yang disediakan</t>
  </si>
  <si>
    <t>Jumlah Laporan 
penyelenggaraan Rapat 
Koordinasi dan Konsultasi 
SKPD</t>
  </si>
  <si>
    <t>Tersedianya Kendaraan Dinas 
Operasional / Lapangan</t>
  </si>
  <si>
    <t>Tersedianya Jasa Penunjang 
urusan Pemerintah Daerah</t>
  </si>
  <si>
    <t>Terpeliharanya Barang milik 
Daerah Penunjang urusan 
Pemerintah Daerah</t>
  </si>
  <si>
    <t>Jumlah Gedung 
Kantor/Bangunan Lainnya 
yang terpelihara/direhabilitasi</t>
  </si>
  <si>
    <t>Terpeliharanya Peralatan dan Mesin Lainnya</t>
  </si>
  <si>
    <t>Terwujudnya penyebarluasan informasi bagi masyarakat</t>
  </si>
  <si>
    <t>Jumlah Dokumen hasil 
Monitoring Opini dan Aspirasi 
Publik</t>
  </si>
  <si>
    <t>Jumlah Dokumen hasil 
Pelaksanaan Pengelolaan Media 
Komunikasi Publik</t>
  </si>
  <si>
    <t>Tersedianya Pelayanan Informasi</t>
  </si>
  <si>
    <t>Jumlah Layanan Hubungan 
Media</t>
  </si>
  <si>
    <t>Jumlah Dokumen Kemitraan 
dengan Pemangku Kepentingan</t>
  </si>
  <si>
    <t>Jumlah Sarana dan Prasarana 
Pendukung Informasi dan 
Komunikasi Publik Pemerintah 
Daerah Kabupaten/Kota</t>
  </si>
  <si>
    <t>Meningkatnya penyebarluasan Teknologi Informasi dan Komunikasi (TIK) kepada masyarakat</t>
  </si>
  <si>
    <t>Tersedianya Infrastruktur TIK</t>
  </si>
  <si>
    <t>Jumlah Pusat Data Pemerintah 
Daerah yang dikelola</t>
  </si>
  <si>
    <t>Jumlah Dokumen hasil 
Koordinasi dan Sinkronisasi 
Sistem Keamanan Informasi</t>
  </si>
  <si>
    <t>Jumlah Layanan Publik yang 
terhubung dengan Sistem 
Penghubung Layanan</t>
  </si>
  <si>
    <t>Jumlah Dokumen Program 
inovasi yang diimplementasikan 
sesuai dengan Masterplan smart</t>
  </si>
  <si>
    <t>Jumlah Dokumen Monitoring, Evaluasi dan Pelaporan 
Pengembangan Ekosistem SPBE</t>
  </si>
  <si>
    <t>Jumlah Dokumen Monitoring, 
Evaluasi dan Pelaporan 
Pengembangan Ekosistem SPBE</t>
  </si>
  <si>
    <t>Tersedianya Data Pembangunan Daerah dan Data Pertumbuhan Ekonomi yang Lengkap dan Akurat</t>
  </si>
  <si>
    <t>Jumlah OPD yang 
menyediakan data Statistik 
Sektoral</t>
  </si>
  <si>
    <t>Jumlah SDM yang meningkat
Kapasitasnya dalam 
Peningkatan Mutu Statistik 
Daerah yg Terintegrasi</t>
  </si>
  <si>
    <t>Jumlah Infrastruktur Statistik</t>
  </si>
  <si>
    <t>Terselenggaranya Urusan Persandian</t>
  </si>
  <si>
    <t>Terlaksananya Koordinasi 
Sistem Keamanan Jaringan 
Informasi</t>
  </si>
  <si>
    <t>Tersedianya kebijakan tata 
kelola keamanan informasi dan 
jaringan komunikasi sandi</t>
  </si>
  <si>
    <t>Terlaksananya Penyebaran Informasi Publik melalui Media Online dan Elektronik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</si>
</sst>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7"/>
      <name val="Arial Black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7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37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37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37" fontId="1" fillId="0" borderId="1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B2E8-BFA8-4F87-9AA2-BE1554EFAB90}">
  <dimension ref="A1:M60"/>
  <sheetViews>
    <sheetView tabSelected="1" workbookViewId="0">
      <pane ySplit="2" topLeftCell="A3" activePane="bottomLeft" state="frozen"/>
      <selection pane="bottomLeft" activeCell="J57" sqref="J57"/>
    </sheetView>
  </sheetViews>
  <sheetFormatPr defaultRowHeight="14.25" x14ac:dyDescent="0.45"/>
  <cols>
    <col min="1" max="1" width="17.6640625" customWidth="1"/>
    <col min="2" max="2" width="32.6640625" customWidth="1"/>
    <col min="7" max="7" width="36.3984375" customWidth="1"/>
    <col min="12" max="12" width="12.265625" customWidth="1"/>
    <col min="13" max="13" width="15.59765625" customWidth="1"/>
  </cols>
  <sheetData>
    <row r="1" spans="1:13" x14ac:dyDescent="0.45">
      <c r="A1" s="25" t="s">
        <v>0</v>
      </c>
      <c r="B1" s="25" t="s">
        <v>1</v>
      </c>
      <c r="C1" s="22" t="s">
        <v>2</v>
      </c>
      <c r="D1" s="22"/>
      <c r="E1" s="22"/>
      <c r="F1" s="22"/>
      <c r="G1" s="2" t="s">
        <v>7</v>
      </c>
      <c r="H1" s="22" t="s">
        <v>8</v>
      </c>
      <c r="I1" s="22"/>
      <c r="J1" s="22"/>
      <c r="K1" s="22"/>
      <c r="L1" s="23" t="s">
        <v>9</v>
      </c>
      <c r="M1" s="4" t="s">
        <v>10</v>
      </c>
    </row>
    <row r="2" spans="1:13" x14ac:dyDescent="0.45">
      <c r="A2" s="26"/>
      <c r="B2" s="26"/>
      <c r="C2" s="2" t="s">
        <v>3</v>
      </c>
      <c r="D2" s="2" t="s">
        <v>4</v>
      </c>
      <c r="E2" s="2" t="s">
        <v>5</v>
      </c>
      <c r="F2" s="2" t="s">
        <v>6</v>
      </c>
      <c r="G2" s="2"/>
      <c r="H2" s="2" t="s">
        <v>3</v>
      </c>
      <c r="I2" s="2" t="s">
        <v>4</v>
      </c>
      <c r="J2" s="2" t="s">
        <v>5</v>
      </c>
      <c r="K2" s="2" t="s">
        <v>6</v>
      </c>
      <c r="L2" s="24"/>
      <c r="M2" s="3" t="s">
        <v>11</v>
      </c>
    </row>
    <row r="3" spans="1:13" ht="128.25" customHeight="1" x14ac:dyDescent="0.45">
      <c r="A3" s="33" t="s">
        <v>68</v>
      </c>
      <c r="B3" s="1"/>
      <c r="C3" s="1"/>
      <c r="D3" s="1"/>
      <c r="E3" s="1"/>
      <c r="F3" s="1"/>
      <c r="G3" s="5" t="s">
        <v>21</v>
      </c>
      <c r="H3" s="1"/>
      <c r="I3" s="1"/>
      <c r="J3" s="1"/>
      <c r="K3" s="1"/>
      <c r="L3" s="1"/>
      <c r="M3" s="6">
        <f>SUM(M4,M8,M14,M16,M18,M22,M24,M26)</f>
        <v>28862227357</v>
      </c>
    </row>
    <row r="4" spans="1:13" ht="28.5" x14ac:dyDescent="0.45">
      <c r="A4" s="34"/>
      <c r="B4" s="1"/>
      <c r="C4" s="1"/>
      <c r="D4" s="1"/>
      <c r="E4" s="1"/>
      <c r="F4" s="1"/>
      <c r="G4" s="5" t="s">
        <v>22</v>
      </c>
      <c r="H4" s="1"/>
      <c r="I4" s="1"/>
      <c r="J4" s="1"/>
      <c r="K4" s="1"/>
      <c r="L4" s="1"/>
      <c r="M4" s="6">
        <f>SUM(M5:M7)</f>
        <v>1406319338</v>
      </c>
    </row>
    <row r="5" spans="1:13" ht="42.75" x14ac:dyDescent="0.45">
      <c r="A5" s="34"/>
      <c r="B5" s="28" t="s">
        <v>69</v>
      </c>
      <c r="C5" s="1"/>
      <c r="D5" s="1"/>
      <c r="E5" s="1"/>
      <c r="F5" s="1"/>
      <c r="G5" s="7" t="s">
        <v>12</v>
      </c>
      <c r="H5" s="1"/>
      <c r="I5" s="1"/>
      <c r="J5" s="1"/>
      <c r="K5" s="1"/>
      <c r="L5" s="1"/>
      <c r="M5" s="8">
        <v>550000000</v>
      </c>
    </row>
    <row r="6" spans="1:13" ht="71.25" x14ac:dyDescent="0.45">
      <c r="A6" s="34"/>
      <c r="B6" s="27" t="s">
        <v>70</v>
      </c>
      <c r="C6" s="1"/>
      <c r="D6" s="1"/>
      <c r="E6" s="1"/>
      <c r="F6" s="1"/>
      <c r="G6" s="9" t="s">
        <v>23</v>
      </c>
      <c r="H6" s="1"/>
      <c r="I6" s="1"/>
      <c r="J6" s="1"/>
      <c r="K6" s="1"/>
      <c r="L6" s="1"/>
      <c r="M6" s="8">
        <v>200000000</v>
      </c>
    </row>
    <row r="7" spans="1:13" ht="28.5" x14ac:dyDescent="0.45">
      <c r="A7" s="34"/>
      <c r="B7" s="27" t="s">
        <v>71</v>
      </c>
      <c r="C7" s="1"/>
      <c r="D7" s="1"/>
      <c r="E7" s="1"/>
      <c r="F7" s="1"/>
      <c r="G7" s="9" t="s">
        <v>13</v>
      </c>
      <c r="H7" s="1"/>
      <c r="I7" s="1"/>
      <c r="J7" s="1"/>
      <c r="K7" s="1"/>
      <c r="L7" s="1"/>
      <c r="M7" s="8">
        <v>656319338</v>
      </c>
    </row>
    <row r="8" spans="1:13" x14ac:dyDescent="0.45">
      <c r="A8" s="34"/>
      <c r="B8" s="1"/>
      <c r="C8" s="1"/>
      <c r="D8" s="1"/>
      <c r="E8" s="1"/>
      <c r="F8" s="1"/>
      <c r="G8" s="10" t="s">
        <v>20</v>
      </c>
      <c r="H8" s="1"/>
      <c r="I8" s="1"/>
      <c r="J8" s="1"/>
      <c r="K8" s="1"/>
      <c r="L8" s="1"/>
      <c r="M8" s="6">
        <f>SUM(M9:M13)</f>
        <v>11170908019</v>
      </c>
    </row>
    <row r="9" spans="1:13" ht="28.5" x14ac:dyDescent="0.45">
      <c r="A9" s="34"/>
      <c r="B9" s="27" t="s">
        <v>71</v>
      </c>
      <c r="C9" s="1"/>
      <c r="D9" s="1"/>
      <c r="E9" s="1"/>
      <c r="F9" s="1"/>
      <c r="G9" s="9" t="s">
        <v>14</v>
      </c>
      <c r="H9" s="1"/>
      <c r="I9" s="1"/>
      <c r="J9" s="1"/>
      <c r="K9" s="1"/>
      <c r="L9" s="1"/>
      <c r="M9" s="8">
        <v>7150500757</v>
      </c>
    </row>
    <row r="10" spans="1:13" ht="28.5" x14ac:dyDescent="0.45">
      <c r="A10" s="34"/>
      <c r="B10" s="29" t="s">
        <v>72</v>
      </c>
      <c r="C10" s="1"/>
      <c r="D10" s="1"/>
      <c r="E10" s="1"/>
      <c r="F10" s="1"/>
      <c r="G10" s="9" t="s">
        <v>15</v>
      </c>
      <c r="H10" s="1"/>
      <c r="I10" s="1"/>
      <c r="J10" s="1"/>
      <c r="K10" s="1"/>
      <c r="L10" s="1"/>
      <c r="M10" s="8">
        <v>2470407262</v>
      </c>
    </row>
    <row r="11" spans="1:13" ht="28.5" x14ac:dyDescent="0.45">
      <c r="A11" s="34"/>
      <c r="B11" s="27" t="s">
        <v>73</v>
      </c>
      <c r="C11" s="1"/>
      <c r="D11" s="1"/>
      <c r="E11" s="1"/>
      <c r="F11" s="1"/>
      <c r="G11" s="9" t="s">
        <v>18</v>
      </c>
      <c r="H11" s="1"/>
      <c r="I11" s="1"/>
      <c r="J11" s="1"/>
      <c r="K11" s="1"/>
      <c r="L11" s="1"/>
      <c r="M11" s="8">
        <v>1150000000</v>
      </c>
    </row>
    <row r="12" spans="1:13" ht="42.75" x14ac:dyDescent="0.45">
      <c r="A12" s="34"/>
      <c r="B12" s="15" t="s">
        <v>74</v>
      </c>
      <c r="C12" s="1"/>
      <c r="D12" s="1"/>
      <c r="E12" s="1"/>
      <c r="F12" s="1"/>
      <c r="G12" s="9" t="s">
        <v>16</v>
      </c>
      <c r="H12" s="1"/>
      <c r="I12" s="1"/>
      <c r="J12" s="1"/>
      <c r="K12" s="1"/>
      <c r="L12" s="1"/>
      <c r="M12" s="8">
        <v>200000000</v>
      </c>
    </row>
    <row r="13" spans="1:13" ht="42.75" x14ac:dyDescent="0.45">
      <c r="A13" s="34"/>
      <c r="B13" s="15" t="s">
        <v>75</v>
      </c>
      <c r="C13" s="1"/>
      <c r="D13" s="1"/>
      <c r="E13" s="1"/>
      <c r="F13" s="1"/>
      <c r="G13" s="9" t="s">
        <v>19</v>
      </c>
      <c r="H13" s="1"/>
      <c r="I13" s="1"/>
      <c r="J13" s="1"/>
      <c r="K13" s="1"/>
      <c r="L13" s="1"/>
      <c r="M13" s="8">
        <v>200000000</v>
      </c>
    </row>
    <row r="14" spans="1:13" ht="28.5" x14ac:dyDescent="0.45">
      <c r="A14" s="34"/>
      <c r="B14" s="15"/>
      <c r="C14" s="1"/>
      <c r="D14" s="1"/>
      <c r="E14" s="1"/>
      <c r="F14" s="1"/>
      <c r="G14" s="10" t="s">
        <v>24</v>
      </c>
      <c r="H14" s="11"/>
      <c r="I14" s="11"/>
      <c r="J14" s="11"/>
      <c r="K14" s="11"/>
      <c r="L14" s="1"/>
      <c r="M14" s="12">
        <f>SUM(M15)</f>
        <v>50000000</v>
      </c>
    </row>
    <row r="15" spans="1:13" ht="42.75" x14ac:dyDescent="0.45">
      <c r="A15" s="34"/>
      <c r="B15" s="15" t="s">
        <v>76</v>
      </c>
      <c r="C15" s="1"/>
      <c r="D15" s="1"/>
      <c r="E15" s="1"/>
      <c r="F15" s="1"/>
      <c r="G15" s="9" t="s">
        <v>17</v>
      </c>
      <c r="H15" s="13"/>
      <c r="I15" s="13"/>
      <c r="J15" s="11"/>
      <c r="K15" s="11"/>
      <c r="L15" s="1"/>
      <c r="M15" s="8">
        <v>50000000</v>
      </c>
    </row>
    <row r="16" spans="1:13" ht="28.5" x14ac:dyDescent="0.45">
      <c r="A16" s="34"/>
      <c r="B16" s="15"/>
      <c r="C16" s="1"/>
      <c r="D16" s="1"/>
      <c r="E16" s="1"/>
      <c r="F16" s="1"/>
      <c r="G16" s="10" t="s">
        <v>25</v>
      </c>
      <c r="H16" s="14"/>
      <c r="I16" s="14"/>
      <c r="J16" s="14"/>
      <c r="K16" s="14"/>
      <c r="L16" s="1"/>
      <c r="M16" s="12">
        <f>SUM(M17:M17)</f>
        <v>1150000000</v>
      </c>
    </row>
    <row r="17" spans="1:13" ht="28.5" x14ac:dyDescent="0.45">
      <c r="A17" s="34"/>
      <c r="B17" s="27" t="s">
        <v>77</v>
      </c>
      <c r="C17" s="1"/>
      <c r="D17" s="1"/>
      <c r="E17" s="1"/>
      <c r="F17" s="1"/>
      <c r="G17" s="9" t="s">
        <v>32</v>
      </c>
      <c r="H17" s="1"/>
      <c r="I17" s="1"/>
      <c r="J17" s="1"/>
      <c r="K17" s="1"/>
      <c r="L17" s="1"/>
      <c r="M17" s="8">
        <v>1150000000</v>
      </c>
    </row>
    <row r="18" spans="1:13" ht="28.5" x14ac:dyDescent="0.45">
      <c r="A18" s="34"/>
      <c r="B18" s="15"/>
      <c r="C18" s="1"/>
      <c r="D18" s="1"/>
      <c r="E18" s="1"/>
      <c r="F18" s="1"/>
      <c r="G18" s="5" t="s">
        <v>33</v>
      </c>
      <c r="H18" s="15"/>
      <c r="I18" s="1"/>
      <c r="J18" s="1"/>
      <c r="K18" s="1"/>
      <c r="L18" s="1"/>
      <c r="M18" s="12">
        <f>SUM(M19:M21)</f>
        <v>13006700000</v>
      </c>
    </row>
    <row r="19" spans="1:13" ht="42.75" x14ac:dyDescent="0.45">
      <c r="A19" s="34"/>
      <c r="B19" s="15" t="s">
        <v>78</v>
      </c>
      <c r="C19" s="1"/>
      <c r="D19" s="1"/>
      <c r="E19" s="1"/>
      <c r="F19" s="1"/>
      <c r="G19" s="7" t="s">
        <v>26</v>
      </c>
      <c r="H19" s="15"/>
      <c r="I19" s="1"/>
      <c r="J19" s="1"/>
      <c r="K19" s="1"/>
      <c r="L19" s="1"/>
      <c r="M19" s="8">
        <v>11371700000</v>
      </c>
    </row>
    <row r="20" spans="1:13" ht="28.5" x14ac:dyDescent="0.45">
      <c r="A20" s="34"/>
      <c r="B20" s="15" t="s">
        <v>79</v>
      </c>
      <c r="C20" s="1"/>
      <c r="D20" s="1"/>
      <c r="E20" s="1"/>
      <c r="F20" s="1"/>
      <c r="G20" s="7" t="s">
        <v>30</v>
      </c>
      <c r="H20" s="15"/>
      <c r="I20" s="1"/>
      <c r="J20" s="1"/>
      <c r="K20" s="1"/>
      <c r="L20" s="1"/>
      <c r="M20" s="8">
        <v>585000000</v>
      </c>
    </row>
    <row r="21" spans="1:13" ht="57" x14ac:dyDescent="0.45">
      <c r="A21" s="34"/>
      <c r="B21" s="15" t="s">
        <v>80</v>
      </c>
      <c r="C21" s="1"/>
      <c r="D21" s="1"/>
      <c r="E21" s="1"/>
      <c r="F21" s="1"/>
      <c r="G21" s="7" t="s">
        <v>34</v>
      </c>
      <c r="H21" s="15"/>
      <c r="I21" s="1"/>
      <c r="J21" s="1"/>
      <c r="K21" s="1"/>
      <c r="L21" s="1"/>
      <c r="M21" s="8">
        <v>1050000000</v>
      </c>
    </row>
    <row r="22" spans="1:13" ht="28.5" x14ac:dyDescent="0.45">
      <c r="A22" s="34"/>
      <c r="B22" s="1"/>
      <c r="C22" s="1"/>
      <c r="D22" s="1"/>
      <c r="E22" s="1"/>
      <c r="F22" s="1"/>
      <c r="G22" s="5" t="s">
        <v>35</v>
      </c>
      <c r="H22" s="15"/>
      <c r="I22" s="1"/>
      <c r="J22" s="1"/>
      <c r="K22" s="1"/>
      <c r="L22" s="1"/>
      <c r="M22" s="12">
        <f>M23</f>
        <v>378300000</v>
      </c>
    </row>
    <row r="23" spans="1:13" ht="28.5" x14ac:dyDescent="0.45">
      <c r="A23" s="34"/>
      <c r="B23" s="15" t="s">
        <v>81</v>
      </c>
      <c r="C23" s="1"/>
      <c r="D23" s="1"/>
      <c r="E23" s="1"/>
      <c r="F23" s="1"/>
      <c r="G23" s="7" t="s">
        <v>36</v>
      </c>
      <c r="H23" s="15"/>
      <c r="I23" s="1"/>
      <c r="J23" s="1"/>
      <c r="K23" s="1"/>
      <c r="L23" s="1"/>
      <c r="M23" s="8">
        <v>378300000</v>
      </c>
    </row>
    <row r="24" spans="1:13" ht="28.5" x14ac:dyDescent="0.45">
      <c r="A24" s="34"/>
      <c r="B24" s="1"/>
      <c r="C24" s="1"/>
      <c r="D24" s="1"/>
      <c r="E24" s="1"/>
      <c r="F24" s="1"/>
      <c r="G24" s="5" t="s">
        <v>37</v>
      </c>
      <c r="H24" s="15"/>
      <c r="I24" s="1"/>
      <c r="J24" s="1"/>
      <c r="K24" s="1"/>
      <c r="L24" s="1"/>
      <c r="M24" s="12">
        <f>M25</f>
        <v>100000000</v>
      </c>
    </row>
    <row r="25" spans="1:13" ht="28.5" x14ac:dyDescent="0.45">
      <c r="A25" s="34"/>
      <c r="B25" s="15" t="s">
        <v>82</v>
      </c>
      <c r="C25" s="1"/>
      <c r="D25" s="1"/>
      <c r="E25" s="1"/>
      <c r="F25" s="1"/>
      <c r="G25" s="7" t="s">
        <v>38</v>
      </c>
      <c r="H25" s="15"/>
      <c r="I25" s="1"/>
      <c r="J25" s="1"/>
      <c r="K25" s="1"/>
      <c r="L25" s="1"/>
      <c r="M25" s="8">
        <v>100000000</v>
      </c>
    </row>
    <row r="26" spans="1:13" ht="28.5" x14ac:dyDescent="0.45">
      <c r="A26" s="34"/>
      <c r="B26" s="1"/>
      <c r="C26" s="1"/>
      <c r="D26" s="1"/>
      <c r="E26" s="1"/>
      <c r="F26" s="1"/>
      <c r="G26" s="5" t="s">
        <v>39</v>
      </c>
      <c r="H26" s="15"/>
      <c r="I26" s="1"/>
      <c r="J26" s="1"/>
      <c r="K26" s="1"/>
      <c r="L26" s="1"/>
      <c r="M26" s="12">
        <f>SUM(M27:M29)</f>
        <v>1600000000</v>
      </c>
    </row>
    <row r="27" spans="1:13" ht="57" x14ac:dyDescent="0.45">
      <c r="A27" s="34"/>
      <c r="B27" s="15" t="s">
        <v>83</v>
      </c>
      <c r="C27" s="1"/>
      <c r="D27" s="1"/>
      <c r="E27" s="1"/>
      <c r="F27" s="1"/>
      <c r="G27" s="7" t="s">
        <v>40</v>
      </c>
      <c r="H27" s="15"/>
      <c r="I27" s="1"/>
      <c r="J27" s="1"/>
      <c r="K27" s="1"/>
      <c r="L27" s="1"/>
      <c r="M27" s="8">
        <v>200000000</v>
      </c>
    </row>
    <row r="28" spans="1:13" ht="28.5" x14ac:dyDescent="0.45">
      <c r="A28" s="34"/>
      <c r="B28" s="15" t="s">
        <v>85</v>
      </c>
      <c r="C28" s="1"/>
      <c r="D28" s="1"/>
      <c r="E28" s="1"/>
      <c r="F28" s="1"/>
      <c r="G28" s="7" t="s">
        <v>31</v>
      </c>
      <c r="H28" s="15"/>
      <c r="I28" s="1"/>
      <c r="J28" s="1"/>
      <c r="K28" s="1"/>
      <c r="L28" s="1"/>
      <c r="M28" s="8">
        <v>200000000</v>
      </c>
    </row>
    <row r="29" spans="1:13" ht="42.75" x14ac:dyDescent="0.45">
      <c r="A29" s="35"/>
      <c r="B29" s="15" t="s">
        <v>84</v>
      </c>
      <c r="C29" s="1"/>
      <c r="D29" s="1"/>
      <c r="E29" s="1"/>
      <c r="F29" s="1"/>
      <c r="G29" s="7" t="s">
        <v>41</v>
      </c>
      <c r="H29" s="15"/>
      <c r="I29" s="1"/>
      <c r="J29" s="1"/>
      <c r="K29" s="1"/>
      <c r="L29" s="1"/>
      <c r="M29" s="8">
        <v>1200000000</v>
      </c>
    </row>
    <row r="30" spans="1:13" ht="57" customHeight="1" x14ac:dyDescent="0.45">
      <c r="A30" s="30" t="s">
        <v>86</v>
      </c>
      <c r="B30" s="1"/>
      <c r="C30" s="1"/>
      <c r="D30" s="1"/>
      <c r="E30" s="1"/>
      <c r="F30" s="1"/>
      <c r="G30" s="5" t="s">
        <v>42</v>
      </c>
      <c r="H30" s="16"/>
      <c r="I30" s="1"/>
      <c r="J30" s="1"/>
      <c r="K30" s="1"/>
      <c r="L30" s="1"/>
      <c r="M30" s="12">
        <f>M31</f>
        <v>50406445455</v>
      </c>
    </row>
    <row r="31" spans="1:13" ht="15" customHeight="1" x14ac:dyDescent="0.45">
      <c r="A31" s="31"/>
      <c r="B31" s="1"/>
      <c r="C31" s="1"/>
      <c r="D31" s="1"/>
      <c r="E31" s="1"/>
      <c r="F31" s="1"/>
      <c r="G31" s="5" t="s">
        <v>43</v>
      </c>
      <c r="H31" s="16"/>
      <c r="I31" s="1"/>
      <c r="J31" s="1"/>
      <c r="K31" s="1"/>
      <c r="L31" s="1"/>
      <c r="M31" s="12">
        <f>SUM(M32:M37)</f>
        <v>50406445455</v>
      </c>
    </row>
    <row r="32" spans="1:13" ht="42.75" x14ac:dyDescent="0.45">
      <c r="A32" s="31"/>
      <c r="B32" s="15" t="s">
        <v>87</v>
      </c>
      <c r="C32" s="1"/>
      <c r="D32" s="1"/>
      <c r="E32" s="1"/>
      <c r="F32" s="1"/>
      <c r="G32" s="7" t="s">
        <v>27</v>
      </c>
      <c r="H32" s="15"/>
      <c r="I32" s="1"/>
      <c r="J32" s="1"/>
      <c r="K32" s="1"/>
      <c r="L32" s="1"/>
      <c r="M32" s="8">
        <v>450000000</v>
      </c>
    </row>
    <row r="33" spans="1:13" ht="42.75" x14ac:dyDescent="0.45">
      <c r="A33" s="31"/>
      <c r="B33" s="15" t="s">
        <v>88</v>
      </c>
      <c r="C33" s="1"/>
      <c r="D33" s="1"/>
      <c r="E33" s="1"/>
      <c r="F33" s="1"/>
      <c r="G33" s="7" t="s">
        <v>28</v>
      </c>
      <c r="H33" s="15"/>
      <c r="I33" s="1"/>
      <c r="J33" s="1"/>
      <c r="K33" s="1"/>
      <c r="L33" s="1"/>
      <c r="M33" s="8">
        <v>28195715163</v>
      </c>
    </row>
    <row r="34" spans="1:13" x14ac:dyDescent="0.45">
      <c r="A34" s="31"/>
      <c r="B34" s="1" t="s">
        <v>89</v>
      </c>
      <c r="C34" s="1"/>
      <c r="D34" s="1"/>
      <c r="E34" s="1"/>
      <c r="F34" s="1"/>
      <c r="G34" s="7" t="s">
        <v>44</v>
      </c>
      <c r="H34" s="15"/>
      <c r="I34" s="1"/>
      <c r="J34" s="1"/>
      <c r="K34" s="1"/>
      <c r="L34" s="1"/>
      <c r="M34" s="8">
        <v>700000000</v>
      </c>
    </row>
    <row r="35" spans="1:13" ht="28.5" x14ac:dyDescent="0.45">
      <c r="A35" s="31"/>
      <c r="B35" s="15" t="s">
        <v>90</v>
      </c>
      <c r="C35" s="1"/>
      <c r="D35" s="1"/>
      <c r="E35" s="1"/>
      <c r="F35" s="1"/>
      <c r="G35" s="7" t="s">
        <v>29</v>
      </c>
      <c r="H35" s="15"/>
      <c r="I35" s="1"/>
      <c r="J35" s="1"/>
      <c r="K35" s="1"/>
      <c r="L35" s="1"/>
      <c r="M35" s="8">
        <v>4200000000</v>
      </c>
    </row>
    <row r="36" spans="1:13" ht="28.5" x14ac:dyDescent="0.45">
      <c r="A36" s="31"/>
      <c r="B36" s="15" t="s">
        <v>91</v>
      </c>
      <c r="C36" s="1"/>
      <c r="D36" s="1"/>
      <c r="E36" s="1"/>
      <c r="F36" s="1"/>
      <c r="G36" s="7" t="s">
        <v>45</v>
      </c>
      <c r="H36" s="15"/>
      <c r="I36" s="1"/>
      <c r="J36" s="1"/>
      <c r="K36" s="1"/>
      <c r="L36" s="1"/>
      <c r="M36" s="8">
        <v>300000000</v>
      </c>
    </row>
    <row r="37" spans="1:13" ht="57" x14ac:dyDescent="0.45">
      <c r="A37" s="32"/>
      <c r="B37" s="15" t="s">
        <v>92</v>
      </c>
      <c r="C37" s="1"/>
      <c r="D37" s="1"/>
      <c r="E37" s="1"/>
      <c r="F37" s="1"/>
      <c r="G37" s="7" t="s">
        <v>46</v>
      </c>
      <c r="H37" s="15"/>
      <c r="I37" s="1"/>
      <c r="J37" s="1"/>
      <c r="K37" s="1"/>
      <c r="L37" s="1"/>
      <c r="M37" s="8">
        <v>16560730292</v>
      </c>
    </row>
    <row r="38" spans="1:13" ht="21.75" customHeight="1" x14ac:dyDescent="0.45">
      <c r="A38" s="30" t="s">
        <v>93</v>
      </c>
      <c r="B38" s="1"/>
      <c r="C38" s="1"/>
      <c r="D38" s="1"/>
      <c r="E38" s="1"/>
      <c r="F38" s="1"/>
      <c r="G38" s="5" t="s">
        <v>47</v>
      </c>
      <c r="H38" s="17"/>
      <c r="I38" s="1"/>
      <c r="J38" s="1"/>
      <c r="K38" s="1"/>
      <c r="L38" s="1"/>
      <c r="M38" s="12">
        <f>SUM(M39+M41)</f>
        <v>56360765002</v>
      </c>
    </row>
    <row r="39" spans="1:13" ht="15" customHeight="1" x14ac:dyDescent="0.45">
      <c r="A39" s="31"/>
      <c r="B39" s="1"/>
      <c r="C39" s="1"/>
      <c r="D39" s="1"/>
      <c r="E39" s="1"/>
      <c r="F39" s="1"/>
      <c r="G39" s="5" t="s">
        <v>48</v>
      </c>
      <c r="H39" s="17"/>
      <c r="I39" s="1"/>
      <c r="J39" s="1"/>
      <c r="K39" s="1"/>
      <c r="L39" s="1"/>
      <c r="M39" s="12">
        <f>M40</f>
        <v>15350000000</v>
      </c>
    </row>
    <row r="40" spans="1:13" ht="28.5" x14ac:dyDescent="0.45">
      <c r="A40" s="31"/>
      <c r="B40" s="36" t="s">
        <v>94</v>
      </c>
      <c r="C40" s="1"/>
      <c r="D40" s="1"/>
      <c r="E40" s="1"/>
      <c r="F40" s="1"/>
      <c r="G40" s="7" t="s">
        <v>49</v>
      </c>
      <c r="H40" s="15"/>
      <c r="I40" s="1"/>
      <c r="J40" s="1"/>
      <c r="K40" s="1"/>
      <c r="L40" s="1"/>
      <c r="M40" s="8">
        <v>15350000000</v>
      </c>
    </row>
    <row r="41" spans="1:13" ht="42.75" x14ac:dyDescent="0.45">
      <c r="A41" s="31"/>
      <c r="B41" s="1"/>
      <c r="C41" s="1"/>
      <c r="D41" s="1"/>
      <c r="E41" s="1"/>
      <c r="F41" s="1"/>
      <c r="G41" s="5" t="s">
        <v>50</v>
      </c>
      <c r="H41" s="15"/>
      <c r="I41" s="1"/>
      <c r="J41" s="1"/>
      <c r="K41" s="1"/>
      <c r="L41" s="1"/>
      <c r="M41" s="12">
        <f>SUM(M42:M47)</f>
        <v>41010765002</v>
      </c>
    </row>
    <row r="42" spans="1:13" ht="28.5" x14ac:dyDescent="0.45">
      <c r="A42" s="31"/>
      <c r="B42" s="15" t="s">
        <v>95</v>
      </c>
      <c r="C42" s="1"/>
      <c r="D42" s="1"/>
      <c r="E42" s="1"/>
      <c r="F42" s="1"/>
      <c r="G42" s="7" t="s">
        <v>51</v>
      </c>
      <c r="H42" s="15"/>
      <c r="I42" s="1"/>
      <c r="J42" s="1"/>
      <c r="K42" s="1"/>
      <c r="L42" s="1"/>
      <c r="M42" s="8">
        <v>14588115912</v>
      </c>
    </row>
    <row r="43" spans="1:13" ht="42.75" x14ac:dyDescent="0.45">
      <c r="A43" s="31"/>
      <c r="B43" s="15" t="s">
        <v>96</v>
      </c>
      <c r="C43" s="1"/>
      <c r="D43" s="1"/>
      <c r="E43" s="1"/>
      <c r="F43" s="1"/>
      <c r="G43" s="7" t="s">
        <v>52</v>
      </c>
      <c r="H43" s="15"/>
      <c r="I43" s="1"/>
      <c r="J43" s="1"/>
      <c r="K43" s="1"/>
      <c r="L43" s="1"/>
      <c r="M43" s="8">
        <v>100000000</v>
      </c>
    </row>
    <row r="44" spans="1:13" ht="42.75" x14ac:dyDescent="0.45">
      <c r="A44" s="31"/>
      <c r="B44" s="15" t="s">
        <v>100</v>
      </c>
      <c r="C44" s="1"/>
      <c r="D44" s="1"/>
      <c r="E44" s="1"/>
      <c r="F44" s="1"/>
      <c r="G44" s="7" t="s">
        <v>53</v>
      </c>
      <c r="H44" s="15"/>
      <c r="I44" s="1"/>
      <c r="J44" s="1"/>
      <c r="K44" s="1"/>
      <c r="L44" s="1"/>
      <c r="M44" s="8">
        <v>1500000000</v>
      </c>
    </row>
    <row r="45" spans="1:13" ht="42.75" x14ac:dyDescent="0.45">
      <c r="A45" s="31"/>
      <c r="B45" s="15" t="s">
        <v>97</v>
      </c>
      <c r="C45" s="1"/>
      <c r="D45" s="1"/>
      <c r="E45" s="1"/>
      <c r="F45" s="1"/>
      <c r="G45" s="7" t="s">
        <v>54</v>
      </c>
      <c r="H45" s="15"/>
      <c r="I45" s="1"/>
      <c r="J45" s="1"/>
      <c r="K45" s="1"/>
      <c r="L45" s="1"/>
      <c r="M45" s="8">
        <v>21822649090</v>
      </c>
    </row>
    <row r="46" spans="1:13" ht="42.75" x14ac:dyDescent="0.45">
      <c r="A46" s="31"/>
      <c r="B46" s="15" t="s">
        <v>98</v>
      </c>
      <c r="C46" s="1"/>
      <c r="D46" s="1"/>
      <c r="E46" s="1"/>
      <c r="F46" s="1"/>
      <c r="G46" s="7" t="s">
        <v>55</v>
      </c>
      <c r="H46" s="15"/>
      <c r="I46" s="1"/>
      <c r="J46" s="1"/>
      <c r="K46" s="1"/>
      <c r="L46" s="1"/>
      <c r="M46" s="8">
        <v>2000000000</v>
      </c>
    </row>
    <row r="47" spans="1:13" ht="42.75" x14ac:dyDescent="0.45">
      <c r="A47" s="32"/>
      <c r="B47" s="15" t="s">
        <v>99</v>
      </c>
      <c r="C47" s="1"/>
      <c r="D47" s="1"/>
      <c r="E47" s="1"/>
      <c r="F47" s="1"/>
      <c r="G47" s="7" t="s">
        <v>56</v>
      </c>
      <c r="H47" s="15"/>
      <c r="I47" s="1"/>
      <c r="J47" s="1"/>
      <c r="K47" s="1"/>
      <c r="L47" s="1"/>
      <c r="M47" s="8">
        <v>1000000000</v>
      </c>
    </row>
    <row r="48" spans="1:13" ht="31.15" customHeight="1" x14ac:dyDescent="0.45">
      <c r="A48" s="30" t="s">
        <v>101</v>
      </c>
      <c r="B48" s="1"/>
      <c r="C48" s="1"/>
      <c r="D48" s="1"/>
      <c r="E48" s="1"/>
      <c r="F48" s="1"/>
      <c r="G48" s="5" t="s">
        <v>57</v>
      </c>
      <c r="H48" s="15"/>
      <c r="I48" s="1"/>
      <c r="J48" s="1"/>
      <c r="K48" s="1"/>
      <c r="L48" s="1"/>
      <c r="M48" s="12">
        <f>M49</f>
        <v>2252865277</v>
      </c>
    </row>
    <row r="49" spans="1:13" ht="42.75" x14ac:dyDescent="0.45">
      <c r="A49" s="31"/>
      <c r="B49" s="1"/>
      <c r="C49" s="1"/>
      <c r="D49" s="1"/>
      <c r="E49" s="1"/>
      <c r="F49" s="1"/>
      <c r="G49" s="5" t="s">
        <v>58</v>
      </c>
      <c r="H49" s="15"/>
      <c r="I49" s="1"/>
      <c r="J49" s="1"/>
      <c r="K49" s="1"/>
      <c r="L49" s="1"/>
      <c r="M49" s="12">
        <f>SUM(M50:M52)</f>
        <v>2252865277</v>
      </c>
    </row>
    <row r="50" spans="1:13" ht="42.75" x14ac:dyDescent="0.45">
      <c r="A50" s="31"/>
      <c r="B50" s="15" t="s">
        <v>102</v>
      </c>
      <c r="C50" s="1"/>
      <c r="D50" s="1"/>
      <c r="E50" s="1"/>
      <c r="F50" s="1"/>
      <c r="G50" s="7" t="s">
        <v>59</v>
      </c>
      <c r="H50" s="15"/>
      <c r="I50" s="1"/>
      <c r="J50" s="1"/>
      <c r="K50" s="1"/>
      <c r="L50" s="1"/>
      <c r="M50" s="8">
        <v>507086045</v>
      </c>
    </row>
    <row r="51" spans="1:13" ht="57" x14ac:dyDescent="0.45">
      <c r="A51" s="31"/>
      <c r="B51" s="15" t="s">
        <v>103</v>
      </c>
      <c r="C51" s="1"/>
      <c r="D51" s="1"/>
      <c r="E51" s="1"/>
      <c r="F51" s="1"/>
      <c r="G51" s="7" t="s">
        <v>60</v>
      </c>
      <c r="H51" s="15"/>
      <c r="I51" s="1"/>
      <c r="J51" s="1"/>
      <c r="K51" s="1"/>
      <c r="L51" s="1"/>
      <c r="M51" s="8">
        <v>1187000000</v>
      </c>
    </row>
    <row r="52" spans="1:13" x14ac:dyDescent="0.45">
      <c r="A52" s="32"/>
      <c r="B52" s="1" t="s">
        <v>104</v>
      </c>
      <c r="C52" s="1"/>
      <c r="D52" s="1"/>
      <c r="E52" s="1"/>
      <c r="F52" s="1"/>
      <c r="G52" s="7" t="s">
        <v>61</v>
      </c>
      <c r="H52" s="15"/>
      <c r="I52" s="1"/>
      <c r="J52" s="1"/>
      <c r="K52" s="1"/>
      <c r="L52" s="1"/>
      <c r="M52" s="8">
        <v>558779232</v>
      </c>
    </row>
    <row r="53" spans="1:13" ht="42.75" x14ac:dyDescent="0.45">
      <c r="A53" s="33" t="s">
        <v>105</v>
      </c>
      <c r="B53" s="1"/>
      <c r="C53" s="1"/>
      <c r="D53" s="1"/>
      <c r="E53" s="1"/>
      <c r="F53" s="1"/>
      <c r="G53" s="5" t="s">
        <v>62</v>
      </c>
      <c r="H53" s="16"/>
      <c r="I53" s="1"/>
      <c r="J53" s="1"/>
      <c r="K53" s="1"/>
      <c r="L53" s="1"/>
      <c r="M53" s="12">
        <f>M54</f>
        <v>272000000</v>
      </c>
    </row>
    <row r="54" spans="1:13" ht="15" customHeight="1" x14ac:dyDescent="0.45">
      <c r="A54" s="34"/>
      <c r="B54" s="1"/>
      <c r="C54" s="1"/>
      <c r="D54" s="1"/>
      <c r="E54" s="1"/>
      <c r="F54" s="1"/>
      <c r="G54" s="5" t="s">
        <v>63</v>
      </c>
      <c r="H54" s="17"/>
      <c r="I54" s="1"/>
      <c r="J54" s="1"/>
      <c r="K54" s="1"/>
      <c r="L54" s="1"/>
      <c r="M54" s="12">
        <f>SUM(M55:M56)</f>
        <v>272000000</v>
      </c>
    </row>
    <row r="55" spans="1:13" ht="42.75" x14ac:dyDescent="0.45">
      <c r="A55" s="34"/>
      <c r="B55" s="15" t="s">
        <v>106</v>
      </c>
      <c r="C55" s="1"/>
      <c r="D55" s="1"/>
      <c r="E55" s="1"/>
      <c r="F55" s="1"/>
      <c r="G55" s="7" t="s">
        <v>64</v>
      </c>
      <c r="H55" s="15"/>
      <c r="I55" s="1"/>
      <c r="J55" s="1"/>
      <c r="K55" s="1"/>
      <c r="L55" s="1"/>
      <c r="M55" s="8">
        <v>102000000</v>
      </c>
    </row>
    <row r="56" spans="1:13" ht="57" x14ac:dyDescent="0.45">
      <c r="A56" s="35"/>
      <c r="B56" s="15" t="s">
        <v>107</v>
      </c>
      <c r="C56" s="1"/>
      <c r="D56" s="1"/>
      <c r="E56" s="1"/>
      <c r="F56" s="1"/>
      <c r="G56" s="7" t="s">
        <v>65</v>
      </c>
      <c r="H56" s="15"/>
      <c r="I56" s="1"/>
      <c r="J56" s="1"/>
      <c r="K56" s="1"/>
      <c r="L56" s="1"/>
      <c r="M56" s="8">
        <v>170000000</v>
      </c>
    </row>
    <row r="57" spans="1:13" ht="57" customHeight="1" x14ac:dyDescent="0.45">
      <c r="A57" s="37" t="s">
        <v>86</v>
      </c>
      <c r="B57" s="1"/>
      <c r="C57" s="1"/>
      <c r="D57" s="1"/>
      <c r="E57" s="1"/>
      <c r="F57" s="1"/>
      <c r="G57" s="5" t="s">
        <v>42</v>
      </c>
      <c r="H57" s="17"/>
      <c r="I57" s="1"/>
      <c r="J57" s="1"/>
      <c r="K57" s="1"/>
      <c r="L57" s="1"/>
      <c r="M57" s="12">
        <f>M58</f>
        <v>1629381200</v>
      </c>
    </row>
    <row r="58" spans="1:13" ht="15" customHeight="1" x14ac:dyDescent="0.45">
      <c r="A58" s="38"/>
      <c r="B58" s="1"/>
      <c r="C58" s="1"/>
      <c r="D58" s="1"/>
      <c r="E58" s="1"/>
      <c r="F58" s="1"/>
      <c r="G58" s="5" t="s">
        <v>43</v>
      </c>
      <c r="H58" s="17"/>
      <c r="I58" s="1"/>
      <c r="J58" s="1"/>
      <c r="K58" s="1"/>
      <c r="L58" s="1"/>
      <c r="M58" s="12">
        <f>M59</f>
        <v>1629381200</v>
      </c>
    </row>
    <row r="59" spans="1:13" ht="42.75" x14ac:dyDescent="0.45">
      <c r="A59" s="39"/>
      <c r="B59" s="15" t="s">
        <v>108</v>
      </c>
      <c r="C59" s="1"/>
      <c r="D59" s="1"/>
      <c r="E59" s="1"/>
      <c r="F59" s="1"/>
      <c r="G59" s="7" t="s">
        <v>66</v>
      </c>
      <c r="H59" s="15"/>
      <c r="I59" s="1"/>
      <c r="J59" s="1"/>
      <c r="K59" s="1"/>
      <c r="L59" s="1"/>
      <c r="M59" s="8">
        <v>1629381200</v>
      </c>
    </row>
    <row r="60" spans="1:13" x14ac:dyDescent="0.45">
      <c r="A60" s="19" t="s">
        <v>67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18">
        <f>M3+M30+M38+M48+M53+M57</f>
        <v>139783684291</v>
      </c>
    </row>
  </sheetData>
  <mergeCells count="12">
    <mergeCell ref="A60:L60"/>
    <mergeCell ref="H1:K1"/>
    <mergeCell ref="C1:F1"/>
    <mergeCell ref="L1:L2"/>
    <mergeCell ref="A1:A2"/>
    <mergeCell ref="B1:B2"/>
    <mergeCell ref="A3:A29"/>
    <mergeCell ref="A30:A37"/>
    <mergeCell ref="A38:A47"/>
    <mergeCell ref="A48:A52"/>
    <mergeCell ref="A53:A56"/>
    <mergeCell ref="A57:A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</dc:creator>
  <cp:lastModifiedBy>keuangan96@outlook.com</cp:lastModifiedBy>
  <dcterms:created xsi:type="dcterms:W3CDTF">2024-02-12T04:03:48Z</dcterms:created>
  <dcterms:modified xsi:type="dcterms:W3CDTF">2024-02-12T14:44:33Z</dcterms:modified>
</cp:coreProperties>
</file>